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ПК</author>
  </authors>
  <commentList>
    <comment ref="U9" authorId="0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око-па</t>
        </r>
      </text>
    </comment>
  </commentList>
</comments>
</file>

<file path=xl/sharedStrings.xml><?xml version="1.0" encoding="utf-8"?>
<sst xmlns="http://schemas.openxmlformats.org/spreadsheetml/2006/main" count="154" uniqueCount="74">
  <si>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</si>
  <si>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</si>
  <si>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</si>
  <si>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</si>
  <si>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</si>
  <si>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</si>
  <si>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</si>
  <si>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</si>
  <si>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</si>
  <si>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</si>
  <si>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</si>
  <si>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</si>
  <si>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</si>
  <si>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</si>
  <si>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</si>
  <si>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</si>
  <si>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</si>
  <si>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</si>
  <si>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</si>
  <si>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</si>
  <si>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</si>
  <si>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Капуста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</si>
  <si>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</si>
  <si>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</si>
  <si>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</si>
  <si>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</si>
  <si>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</si>
  <si>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</si>
  <si>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</si>
  <si>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</si>
  <si>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</si>
  <si>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</si>
  <si>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</si>
  <si>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</si>
  <si>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t>макароны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</si>
  <si>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</si>
  <si>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</si>
  <si>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</si>
  <si>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яблоки</t>
  </si>
  <si>
    <t>капуста</t>
  </si>
  <si>
    <t>сентябрь</t>
  </si>
  <si>
    <t>чай с сахаром</t>
  </si>
  <si>
    <t>масло растит</t>
  </si>
  <si>
    <t>картофельное пюре</t>
  </si>
  <si>
    <t>рис круг</t>
  </si>
  <si>
    <t>обед</t>
  </si>
  <si>
    <t>сыр</t>
  </si>
  <si>
    <t>каша дружба</t>
  </si>
  <si>
    <t>салат из свеклы</t>
  </si>
  <si>
    <t>суп крестьянский</t>
  </si>
  <si>
    <t>бутерброд с маслом</t>
  </si>
  <si>
    <t>свекла</t>
  </si>
  <si>
    <t xml:space="preserve">картофельное пюре </t>
  </si>
  <si>
    <t>фрикадел. из говяд.</t>
  </si>
  <si>
    <t>фрикадельки из гов.</t>
  </si>
  <si>
    <t>рис проп</t>
  </si>
  <si>
    <t>компот из сухофруктов</t>
  </si>
  <si>
    <t>сухофрукты</t>
  </si>
  <si>
    <t>схофрукты</t>
  </si>
  <si>
    <t>компот из сухофрукт</t>
  </si>
  <si>
    <t>рис</t>
  </si>
  <si>
    <t>каша   дружба</t>
  </si>
  <si>
    <t>морковь</t>
  </si>
  <si>
    <t>суп крестьянский с крупой</t>
  </si>
  <si>
    <t>салат из свеклы  с рас. маслом</t>
  </si>
  <si>
    <t xml:space="preserve"> </t>
  </si>
  <si>
    <t>котлеты из говядины</t>
  </si>
  <si>
    <t xml:space="preserve">бутерброд с сыром </t>
  </si>
  <si>
    <t>чоко-пай</t>
  </si>
  <si>
    <t>хлеб сайка</t>
  </si>
  <si>
    <t>хлеб ржанной</t>
  </si>
  <si>
    <t>шоколад</t>
  </si>
  <si>
    <t xml:space="preserve">апрель </t>
  </si>
  <si>
    <t>вафли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</si>
</sst>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textRotation="90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5" fillId="13" borderId="10" xfId="0" applyFont="1" applyFill="1" applyBorder="1" applyAlignment="1">
      <alignment/>
    </xf>
    <xf numFmtId="0" fontId="48" fillId="13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horizontal="center" textRotation="90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13" borderId="11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21" xfId="0" applyFont="1" applyBorder="1" applyAlignment="1">
      <alignment/>
    </xf>
    <xf numFmtId="0" fontId="51" fillId="13" borderId="10" xfId="0" applyFont="1" applyFill="1" applyBorder="1" applyAlignment="1">
      <alignment/>
    </xf>
    <xf numFmtId="0" fontId="48" fillId="0" borderId="22" xfId="0" applyFont="1" applyBorder="1" applyAlignment="1">
      <alignment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172" fontId="45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" fontId="46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2" fontId="4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0" workbookViewId="0" topLeftCell="A5">
      <selection activeCell="AJ26" sqref="AJ26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20" width="4.421875" style="0" customWidth="1"/>
    <col min="21" max="21" width="4.8515625" style="0" customWidth="1"/>
    <col min="22" max="22" width="4.710937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9" t="s">
        <v>3</v>
      </c>
      <c r="U1" s="49"/>
      <c r="V1" s="49"/>
      <c r="W1" s="49"/>
      <c r="X1" s="49"/>
      <c r="Y1" s="32"/>
      <c r="Z1" s="32"/>
      <c r="AA1" s="32"/>
      <c r="AB1" s="32"/>
      <c r="AC1" s="32"/>
      <c r="AD1" s="32"/>
      <c r="AE1" s="21"/>
      <c r="AF1" s="2"/>
    </row>
    <row r="2" spans="1:3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33" customHeight="1" hidden="1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50" t="s">
        <v>35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18</v>
      </c>
      <c r="F6" s="23"/>
      <c r="G6" s="51" t="s">
        <v>72</v>
      </c>
      <c r="H6" s="52"/>
      <c r="I6" s="52"/>
      <c r="J6" s="52"/>
      <c r="K6" s="31">
        <v>2022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5"/>
      <c r="C9" s="56"/>
      <c r="D9" s="7" t="s">
        <v>44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39</v>
      </c>
      <c r="K9" s="7" t="s">
        <v>22</v>
      </c>
      <c r="L9" s="7" t="s">
        <v>23</v>
      </c>
      <c r="M9" s="7" t="s">
        <v>62</v>
      </c>
      <c r="N9" s="7" t="s">
        <v>55</v>
      </c>
      <c r="O9" s="7" t="s">
        <v>25</v>
      </c>
      <c r="P9" s="7" t="s">
        <v>42</v>
      </c>
      <c r="Q9" s="7" t="s">
        <v>27</v>
      </c>
      <c r="R9" s="7" t="s">
        <v>69</v>
      </c>
      <c r="S9" s="7" t="s">
        <v>33</v>
      </c>
      <c r="T9" s="25" t="s">
        <v>73</v>
      </c>
      <c r="U9" s="25" t="s">
        <v>68</v>
      </c>
      <c r="V9" s="25" t="s">
        <v>46</v>
      </c>
      <c r="W9" s="25" t="s">
        <v>38</v>
      </c>
      <c r="X9" s="25" t="s">
        <v>70</v>
      </c>
      <c r="Y9" s="25" t="s">
        <v>44</v>
      </c>
      <c r="Z9" s="25" t="s">
        <v>51</v>
      </c>
      <c r="AA9" s="25" t="s">
        <v>57</v>
      </c>
      <c r="AB9" s="25" t="s">
        <v>71</v>
      </c>
      <c r="AC9" s="25" t="s">
        <v>37</v>
      </c>
      <c r="AD9" s="25" t="s">
        <v>31</v>
      </c>
      <c r="AE9" s="25"/>
      <c r="AF9" s="11"/>
      <c r="AH9" s="29"/>
    </row>
    <row r="10" spans="1:32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3"/>
      <c r="C11" s="6" t="s">
        <v>61</v>
      </c>
      <c r="D11" s="6">
        <v>20</v>
      </c>
      <c r="E11" s="6">
        <v>77.4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v>20</v>
      </c>
      <c r="AE11" s="26"/>
      <c r="AF11" s="11"/>
    </row>
    <row r="12" spans="1:32" ht="15.75">
      <c r="A12" s="2"/>
      <c r="B12" s="43"/>
      <c r="C12" s="6" t="s">
        <v>41</v>
      </c>
      <c r="D12" s="6"/>
      <c r="E12" s="6"/>
      <c r="F12" s="6">
        <v>10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3"/>
      <c r="C13" s="6" t="s">
        <v>67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7" ht="16.5" thickBot="1">
      <c r="A19" s="2"/>
      <c r="B19" s="45"/>
      <c r="C19" s="38" t="s">
        <v>64</v>
      </c>
      <c r="D19" s="38"/>
      <c r="E19" s="38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>
        <v>8</v>
      </c>
      <c r="Q19" s="12"/>
      <c r="R19" s="12"/>
      <c r="S19" s="12"/>
      <c r="T19" s="27"/>
      <c r="U19" s="27"/>
      <c r="V19" s="27"/>
      <c r="W19" s="27"/>
      <c r="X19" s="27"/>
      <c r="Y19" s="27"/>
      <c r="Z19" s="27">
        <v>124</v>
      </c>
      <c r="AA19" s="27"/>
      <c r="AB19" s="27"/>
      <c r="AC19" s="27"/>
      <c r="AD19" s="27"/>
      <c r="AE19" s="27"/>
      <c r="AF19" s="13"/>
      <c r="AK19" t="s">
        <v>65</v>
      </c>
    </row>
    <row r="20" spans="1:32" ht="15.75">
      <c r="A20" s="2"/>
      <c r="B20" s="42" t="s">
        <v>8</v>
      </c>
      <c r="C20" s="37" t="s">
        <v>63</v>
      </c>
      <c r="D20" s="37"/>
      <c r="E20" s="37"/>
      <c r="F20" s="9"/>
      <c r="G20" s="9">
        <v>2</v>
      </c>
      <c r="H20" s="9">
        <v>3</v>
      </c>
      <c r="I20" s="9"/>
      <c r="J20" s="9">
        <v>38.25</v>
      </c>
      <c r="K20" s="9">
        <v>11.71</v>
      </c>
      <c r="L20" s="9">
        <v>31.75</v>
      </c>
      <c r="M20" s="9">
        <v>12.5</v>
      </c>
      <c r="N20" s="9">
        <v>10</v>
      </c>
      <c r="O20" s="9"/>
      <c r="P20" s="9">
        <v>2</v>
      </c>
      <c r="Q20" s="9"/>
      <c r="R20" s="9"/>
      <c r="S20" s="9">
        <v>2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3"/>
      <c r="C21" s="6" t="s">
        <v>43</v>
      </c>
      <c r="D21" s="6"/>
      <c r="E21" s="6"/>
      <c r="F21" s="6"/>
      <c r="G21" s="6">
        <v>1</v>
      </c>
      <c r="H21" s="6">
        <v>6.3</v>
      </c>
      <c r="I21" s="6"/>
      <c r="J21" s="6"/>
      <c r="K21" s="6"/>
      <c r="L21" s="6">
        <v>193.32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8" ht="15.75">
      <c r="A22" s="2"/>
      <c r="B22" s="43"/>
      <c r="C22" s="6" t="s">
        <v>66</v>
      </c>
      <c r="D22" s="6"/>
      <c r="E22" s="6"/>
      <c r="F22" s="6"/>
      <c r="G22" s="6">
        <v>1</v>
      </c>
      <c r="H22" s="6"/>
      <c r="I22" s="6"/>
      <c r="J22" s="6"/>
      <c r="K22" s="6">
        <v>12.6</v>
      </c>
      <c r="L22" s="6"/>
      <c r="M22" s="6"/>
      <c r="N22" s="6"/>
      <c r="O22" s="6">
        <v>80</v>
      </c>
      <c r="P22" s="6">
        <v>5</v>
      </c>
      <c r="Q22" s="6">
        <v>5</v>
      </c>
      <c r="R22" s="6">
        <v>10</v>
      </c>
      <c r="S22" s="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  <c r="AL22" t="s">
        <v>65</v>
      </c>
    </row>
    <row r="23" spans="1:32" ht="15.75">
      <c r="A23" s="2"/>
      <c r="B23" s="43"/>
      <c r="C23" s="6" t="s">
        <v>56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>
        <v>15</v>
      </c>
      <c r="AB23" s="26"/>
      <c r="AC23" s="26"/>
      <c r="AD23" s="26"/>
      <c r="AE23" s="26"/>
      <c r="AF23" s="11"/>
    </row>
    <row r="24" spans="1:40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30</v>
      </c>
      <c r="S24" s="14"/>
      <c r="T24" s="28"/>
      <c r="U24" s="28"/>
      <c r="V24" s="28"/>
      <c r="W24" s="28"/>
      <c r="X24" s="28">
        <v>20</v>
      </c>
      <c r="Y24" s="28"/>
      <c r="Z24" s="28"/>
      <c r="AA24" s="28"/>
      <c r="AB24" s="28"/>
      <c r="AC24" s="28"/>
      <c r="AD24" s="28"/>
      <c r="AE24" s="28"/>
      <c r="AF24" s="15"/>
      <c r="AN24" t="s">
        <v>65</v>
      </c>
    </row>
    <row r="25" spans="1:32" ht="15.75">
      <c r="A25" s="2"/>
      <c r="B25" s="42" t="s">
        <v>29</v>
      </c>
      <c r="C25" s="9" t="s">
        <v>73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>
        <v>50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39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41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20</v>
      </c>
      <c r="E28" s="34">
        <f aca="true" t="shared" si="0" ref="E28:AF28">SUM(E10:E27)</f>
        <v>77.4</v>
      </c>
      <c r="F28" s="34">
        <f t="shared" si="0"/>
        <v>35</v>
      </c>
      <c r="G28" s="34">
        <f t="shared" si="0"/>
        <v>6</v>
      </c>
      <c r="H28" s="34">
        <f t="shared" si="0"/>
        <v>13.5</v>
      </c>
      <c r="I28" s="34">
        <f t="shared" si="0"/>
        <v>1</v>
      </c>
      <c r="J28" s="34">
        <f t="shared" si="0"/>
        <v>38.25</v>
      </c>
      <c r="K28" s="34">
        <f t="shared" si="0"/>
        <v>24.310000000000002</v>
      </c>
      <c r="L28" s="34">
        <f t="shared" si="0"/>
        <v>225.07</v>
      </c>
      <c r="M28" s="34">
        <f t="shared" si="0"/>
        <v>12.5</v>
      </c>
      <c r="N28" s="34">
        <f t="shared" si="0"/>
        <v>10</v>
      </c>
      <c r="O28" s="34">
        <f t="shared" si="0"/>
        <v>80</v>
      </c>
      <c r="P28" s="34">
        <f t="shared" si="0"/>
        <v>15</v>
      </c>
      <c r="Q28" s="34">
        <f t="shared" si="0"/>
        <v>5</v>
      </c>
      <c r="R28" s="34">
        <f>SUM(R10:R27)</f>
        <v>70</v>
      </c>
      <c r="S28" s="34">
        <f t="shared" si="0"/>
        <v>2</v>
      </c>
      <c r="T28" s="34">
        <f t="shared" si="0"/>
        <v>50</v>
      </c>
      <c r="U28" s="34">
        <f t="shared" si="0"/>
        <v>0</v>
      </c>
      <c r="V28" s="34">
        <f t="shared" si="0"/>
        <v>15</v>
      </c>
      <c r="W28" s="34">
        <f t="shared" si="0"/>
        <v>0</v>
      </c>
      <c r="X28" s="34">
        <f aca="true" t="shared" si="1" ref="X28:AE28">SUM(X10:X27)</f>
        <v>20</v>
      </c>
      <c r="Y28" s="34">
        <f t="shared" si="1"/>
        <v>0</v>
      </c>
      <c r="Z28" s="34">
        <f t="shared" si="1"/>
        <v>124</v>
      </c>
      <c r="AA28" s="34">
        <f t="shared" si="1"/>
        <v>15</v>
      </c>
      <c r="AB28" s="34">
        <f t="shared" si="1"/>
        <v>0</v>
      </c>
      <c r="AC28" s="34">
        <f t="shared" si="1"/>
        <v>0</v>
      </c>
      <c r="AD28" s="34">
        <f t="shared" si="1"/>
        <v>20</v>
      </c>
      <c r="AE28" s="34">
        <f t="shared" si="1"/>
        <v>0</v>
      </c>
      <c r="AF28" s="34">
        <f t="shared" si="0"/>
        <v>0</v>
      </c>
    </row>
    <row r="29" spans="1:32" ht="15.75">
      <c r="A29" s="2">
        <v>126</v>
      </c>
      <c r="B29" s="6" t="s">
        <v>10</v>
      </c>
      <c r="C29" s="6"/>
      <c r="D29" s="17">
        <f>D28*A29/1000</f>
        <v>2.52</v>
      </c>
      <c r="E29" s="17">
        <f>A29*E28/1000</f>
        <v>9.752400000000002</v>
      </c>
      <c r="F29" s="17">
        <f>A29*F28/1000</f>
        <v>4.41</v>
      </c>
      <c r="G29" s="36">
        <f>G28*A29/1000</f>
        <v>0.756</v>
      </c>
      <c r="H29" s="17">
        <f>A29*H28/1000</f>
        <v>1.701</v>
      </c>
      <c r="I29" s="17">
        <f>I28*A29/1000</f>
        <v>0.126</v>
      </c>
      <c r="J29" s="17">
        <f>J28*A29/1000</f>
        <v>4.8195</v>
      </c>
      <c r="K29" s="17">
        <f>K28*A29/1000</f>
        <v>3.0630600000000006</v>
      </c>
      <c r="L29" s="17">
        <f>L28*A29/1000</f>
        <v>28.35882</v>
      </c>
      <c r="M29" s="17">
        <f>M28*A29/1000</f>
        <v>1.575</v>
      </c>
      <c r="N29" s="17">
        <f>N28*A29/1000</f>
        <v>1.26</v>
      </c>
      <c r="O29" s="17">
        <f>O28*A29/1000</f>
        <v>10.08</v>
      </c>
      <c r="P29" s="17">
        <f>P28*A29/1000</f>
        <v>1.89</v>
      </c>
      <c r="Q29" s="17">
        <f>Q28*A29/1000</f>
        <v>0.63</v>
      </c>
      <c r="R29" s="17">
        <f>R28*A29/1000</f>
        <v>8.82</v>
      </c>
      <c r="S29" s="17">
        <f>S28*A29/1000</f>
        <v>0.252</v>
      </c>
      <c r="T29" s="40">
        <f>T28*A29/1000</f>
        <v>6.3</v>
      </c>
      <c r="U29" s="17">
        <f>U28*A29/1000</f>
        <v>0</v>
      </c>
      <c r="V29" s="17">
        <f>V28*A29/1000</f>
        <v>1.89</v>
      </c>
      <c r="W29" s="17">
        <f>W28*A29/1000</f>
        <v>0</v>
      </c>
      <c r="X29" s="17">
        <f>X28*A29/1000</f>
        <v>2.52</v>
      </c>
      <c r="Y29" s="17">
        <f>Y28*A29/1000</f>
        <v>0</v>
      </c>
      <c r="Z29" s="17">
        <f>Z28*A29/1000</f>
        <v>15.624</v>
      </c>
      <c r="AA29" s="17">
        <f>AA28*A29/1000</f>
        <v>1.89</v>
      </c>
      <c r="AB29" s="17">
        <f>AB28*A29/1000</f>
        <v>0</v>
      </c>
      <c r="AC29" s="17">
        <f>AC28*A29/1000</f>
        <v>0</v>
      </c>
      <c r="AD29" s="17">
        <f>AD28*A29/1000</f>
        <v>2.52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6" t="s">
        <v>11</v>
      </c>
      <c r="C30" s="47"/>
      <c r="D30" s="35">
        <v>56</v>
      </c>
      <c r="E30" s="35">
        <v>48</v>
      </c>
      <c r="F30" s="35">
        <v>83</v>
      </c>
      <c r="G30" s="35">
        <v>15</v>
      </c>
      <c r="H30" s="35">
        <v>570</v>
      </c>
      <c r="I30" s="35">
        <v>1020</v>
      </c>
      <c r="J30" s="35">
        <v>91</v>
      </c>
      <c r="K30" s="35">
        <v>46</v>
      </c>
      <c r="L30" s="35">
        <v>49</v>
      </c>
      <c r="M30" s="35">
        <v>59</v>
      </c>
      <c r="N30" s="35">
        <v>91</v>
      </c>
      <c r="O30" s="35">
        <v>350</v>
      </c>
      <c r="P30" s="35">
        <v>156</v>
      </c>
      <c r="Q30" s="35">
        <v>48</v>
      </c>
      <c r="R30" s="35">
        <v>84.5</v>
      </c>
      <c r="S30" s="35">
        <v>198</v>
      </c>
      <c r="T30" s="35">
        <v>330</v>
      </c>
      <c r="U30" s="35"/>
      <c r="V30" s="35">
        <v>513</v>
      </c>
      <c r="W30" s="35">
        <v>107</v>
      </c>
      <c r="X30" s="35">
        <v>61.7</v>
      </c>
      <c r="Y30" s="35"/>
      <c r="Z30" s="35">
        <v>43</v>
      </c>
      <c r="AA30" s="35">
        <v>160</v>
      </c>
      <c r="AB30" s="35"/>
      <c r="AC30" s="35"/>
      <c r="AD30" s="35">
        <v>43</v>
      </c>
      <c r="AE30" s="35"/>
      <c r="AF30" s="35"/>
    </row>
    <row r="31" spans="1:32" ht="15.75">
      <c r="A31" s="2"/>
      <c r="B31" s="46" t="s">
        <v>12</v>
      </c>
      <c r="C31" s="47"/>
      <c r="D31" s="17">
        <f>D29*D30</f>
        <v>141.12</v>
      </c>
      <c r="E31" s="17">
        <f aca="true" t="shared" si="2" ref="E31:AF31">E29*E30</f>
        <v>468.1152000000001</v>
      </c>
      <c r="F31" s="17">
        <f t="shared" si="2"/>
        <v>366.03000000000003</v>
      </c>
      <c r="G31" s="17">
        <f t="shared" si="2"/>
        <v>11.34</v>
      </c>
      <c r="H31" s="17">
        <f t="shared" si="2"/>
        <v>969.57</v>
      </c>
      <c r="I31" s="17">
        <f t="shared" si="2"/>
        <v>128.52</v>
      </c>
      <c r="J31" s="17">
        <f t="shared" si="2"/>
        <v>438.57449999999994</v>
      </c>
      <c r="K31" s="17">
        <f t="shared" si="2"/>
        <v>140.90076000000002</v>
      </c>
      <c r="L31" s="17">
        <f t="shared" si="2"/>
        <v>1389.58218</v>
      </c>
      <c r="M31" s="17">
        <f t="shared" si="2"/>
        <v>92.925</v>
      </c>
      <c r="N31" s="17">
        <f t="shared" si="2"/>
        <v>114.66</v>
      </c>
      <c r="O31" s="17">
        <f t="shared" si="2"/>
        <v>3528</v>
      </c>
      <c r="P31" s="17">
        <f t="shared" si="2"/>
        <v>294.84</v>
      </c>
      <c r="Q31" s="17">
        <f t="shared" si="2"/>
        <v>30.240000000000002</v>
      </c>
      <c r="R31" s="17">
        <f t="shared" si="2"/>
        <v>745.2900000000001</v>
      </c>
      <c r="S31" s="17">
        <f t="shared" si="2"/>
        <v>49.896</v>
      </c>
      <c r="T31" s="18">
        <f t="shared" si="2"/>
        <v>2079</v>
      </c>
      <c r="U31" s="17">
        <f t="shared" si="2"/>
        <v>0</v>
      </c>
      <c r="V31" s="17">
        <f t="shared" si="2"/>
        <v>969.5699999999999</v>
      </c>
      <c r="W31" s="17">
        <f t="shared" si="2"/>
        <v>0</v>
      </c>
      <c r="X31" s="17">
        <f aca="true" t="shared" si="3" ref="X31:AD31">X29*X30</f>
        <v>155.484</v>
      </c>
      <c r="Y31" s="17">
        <f t="shared" si="3"/>
        <v>0</v>
      </c>
      <c r="Z31" s="17">
        <f t="shared" si="3"/>
        <v>671.832</v>
      </c>
      <c r="AA31" s="17">
        <f t="shared" si="3"/>
        <v>302.4</v>
      </c>
      <c r="AB31" s="17">
        <f t="shared" si="3"/>
        <v>0</v>
      </c>
      <c r="AC31" s="17">
        <f t="shared" si="3"/>
        <v>0</v>
      </c>
      <c r="AD31" s="17">
        <f t="shared" si="3"/>
        <v>108.36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8">
        <f>SUM(D31:AF31)</f>
        <v>13196.249640000002</v>
      </c>
      <c r="E33" s="48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G21" sqref="AG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 t="s">
        <v>3</v>
      </c>
      <c r="P1" s="49"/>
      <c r="Q1" s="49"/>
      <c r="R1" s="49"/>
      <c r="S1" s="4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0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</v>
      </c>
      <c r="F6" s="20" t="s">
        <v>2</v>
      </c>
      <c r="G6" s="52" t="s">
        <v>40</v>
      </c>
      <c r="H6" s="52"/>
      <c r="I6" s="52"/>
      <c r="J6" s="52"/>
      <c r="K6" s="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5"/>
      <c r="C9" s="56"/>
      <c r="D9" s="7" t="s">
        <v>44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34</v>
      </c>
      <c r="O9" s="7" t="s">
        <v>25</v>
      </c>
      <c r="P9" s="7" t="s">
        <v>26</v>
      </c>
      <c r="Q9" s="7" t="s">
        <v>27</v>
      </c>
      <c r="R9" s="7" t="s">
        <v>28</v>
      </c>
      <c r="S9" s="7" t="s">
        <v>51</v>
      </c>
      <c r="T9" s="25" t="s">
        <v>36</v>
      </c>
      <c r="U9" s="25" t="s">
        <v>33</v>
      </c>
      <c r="V9" s="25" t="s">
        <v>31</v>
      </c>
      <c r="W9" s="25" t="s">
        <v>46</v>
      </c>
      <c r="X9" s="25" t="s">
        <v>58</v>
      </c>
      <c r="Y9" s="25"/>
      <c r="Z9" s="11"/>
    </row>
    <row r="10" spans="1:26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3"/>
      <c r="C11" s="6" t="s">
        <v>47</v>
      </c>
      <c r="D11" s="6">
        <v>16</v>
      </c>
      <c r="E11" s="6">
        <v>100</v>
      </c>
      <c r="F11" s="6">
        <v>5</v>
      </c>
      <c r="G11" s="6">
        <v>1</v>
      </c>
      <c r="H11" s="6">
        <v>5.6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>
        <v>29</v>
      </c>
      <c r="W11" s="26"/>
      <c r="X11" s="26"/>
      <c r="Y11" s="26"/>
      <c r="Z11" s="11"/>
    </row>
    <row r="12" spans="1:26" ht="15.75">
      <c r="A12" s="2"/>
      <c r="B12" s="43"/>
      <c r="C12" s="6" t="s">
        <v>41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3"/>
      <c r="C13" s="6" t="s">
        <v>50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5"/>
      <c r="C19" s="12" t="s">
        <v>48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2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10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3"/>
      <c r="C21" s="6" t="s">
        <v>52</v>
      </c>
      <c r="D21" s="6"/>
      <c r="E21" s="6"/>
      <c r="F21" s="6"/>
      <c r="G21" s="6"/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3"/>
      <c r="C22" s="6" t="s">
        <v>53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60</v>
      </c>
      <c r="P22" s="6"/>
      <c r="Q22" s="6"/>
      <c r="R22" s="6"/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3"/>
      <c r="C23" s="6" t="s">
        <v>56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20</v>
      </c>
      <c r="Y23" s="26"/>
      <c r="Z23" s="11"/>
    </row>
    <row r="24" spans="1:26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2" t="s">
        <v>29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16</v>
      </c>
      <c r="E28" s="16">
        <f aca="true" t="shared" si="0" ref="E28:Z28">SUM(E10:E27)</f>
        <v>100</v>
      </c>
      <c r="F28" s="16">
        <f t="shared" si="0"/>
        <v>35</v>
      </c>
      <c r="G28" s="16">
        <f t="shared" si="0"/>
        <v>5</v>
      </c>
      <c r="H28" s="16">
        <f t="shared" si="0"/>
        <v>27.6</v>
      </c>
      <c r="I28" s="16">
        <f t="shared" si="0"/>
        <v>1</v>
      </c>
      <c r="J28" s="16">
        <f t="shared" si="0"/>
        <v>86</v>
      </c>
      <c r="K28" s="16">
        <f t="shared" si="0"/>
        <v>30</v>
      </c>
      <c r="L28" s="16">
        <f t="shared" si="0"/>
        <v>370</v>
      </c>
      <c r="M28" s="16">
        <f t="shared" si="0"/>
        <v>35</v>
      </c>
      <c r="N28" s="16">
        <f t="shared" si="0"/>
        <v>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90</v>
      </c>
      <c r="S28" s="16">
        <f t="shared" si="0"/>
        <v>100</v>
      </c>
      <c r="T28" s="16">
        <f t="shared" si="0"/>
        <v>0</v>
      </c>
      <c r="U28" s="16">
        <f t="shared" si="0"/>
        <v>5</v>
      </c>
      <c r="V28" s="16">
        <f t="shared" si="0"/>
        <v>29</v>
      </c>
      <c r="W28" s="16">
        <f t="shared" si="0"/>
        <v>0</v>
      </c>
      <c r="X28" s="16">
        <f t="shared" si="0"/>
        <v>20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2.096</v>
      </c>
      <c r="E29" s="17">
        <f>A29*E28/1000</f>
        <v>13.1</v>
      </c>
      <c r="F29" s="17">
        <f>A29*F28/1000</f>
        <v>4.585</v>
      </c>
      <c r="G29" s="17">
        <v>0.45</v>
      </c>
      <c r="H29" s="17">
        <f>A29*H28/1000</f>
        <v>3.6156</v>
      </c>
      <c r="I29" s="17">
        <f>I28*A29/1000</f>
        <v>0.131</v>
      </c>
      <c r="J29" s="17">
        <f>J28*A29/1000</f>
        <v>11.266</v>
      </c>
      <c r="K29" s="17">
        <f>K28*A29/1000</f>
        <v>3.93</v>
      </c>
      <c r="L29" s="17">
        <f>L28*A29/1000</f>
        <v>48.47</v>
      </c>
      <c r="M29" s="17">
        <f>M28*A29/1000</f>
        <v>4.585</v>
      </c>
      <c r="N29" s="17">
        <f>N28*A29/1000</f>
        <v>0</v>
      </c>
      <c r="O29" s="17">
        <f>O28*A29/1000</f>
        <v>7.86</v>
      </c>
      <c r="P29" s="17">
        <f>P28*A29/1000</f>
        <v>0.655</v>
      </c>
      <c r="Q29" s="17">
        <f>Q28*A29/1000</f>
        <v>0</v>
      </c>
      <c r="R29" s="17">
        <f>R28*A29/1000</f>
        <v>11.79</v>
      </c>
      <c r="S29" s="17">
        <f>S28*A29/1000</f>
        <v>13.1</v>
      </c>
      <c r="T29" s="17">
        <f>T28*A29/1000</f>
        <v>0</v>
      </c>
      <c r="U29" s="17">
        <f>U28*A29/1000</f>
        <v>0.655</v>
      </c>
      <c r="V29" s="17">
        <f>V28*A29/1000</f>
        <v>3.799</v>
      </c>
      <c r="W29" s="17">
        <f>W28*A29/1000</f>
        <v>0</v>
      </c>
      <c r="X29" s="17">
        <f>X28*A29/1000</f>
        <v>2.62</v>
      </c>
      <c r="Y29" s="17">
        <f>Y28*A29/1000</f>
        <v>0</v>
      </c>
      <c r="Z29" s="17">
        <f>Z28*A29/1000</f>
        <v>0</v>
      </c>
    </row>
    <row r="30" spans="1:26" ht="15.75">
      <c r="A30" s="2"/>
      <c r="B30" s="46" t="s">
        <v>11</v>
      </c>
      <c r="C30" s="47"/>
      <c r="D30" s="6">
        <v>43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32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45</v>
      </c>
      <c r="W30" s="6">
        <v>278</v>
      </c>
      <c r="X30" s="6">
        <v>90</v>
      </c>
      <c r="Y30" s="6"/>
      <c r="Z30" s="6"/>
    </row>
    <row r="31" spans="1:26" ht="15.75">
      <c r="A31" s="2"/>
      <c r="B31" s="46" t="s">
        <v>12</v>
      </c>
      <c r="C31" s="47"/>
      <c r="D31" s="18">
        <f>D29*D30</f>
        <v>90.128</v>
      </c>
      <c r="E31" s="18">
        <f aca="true" t="shared" si="1" ref="E31:Z31">E29*E30</f>
        <v>458.5</v>
      </c>
      <c r="F31" s="18">
        <f t="shared" si="1"/>
        <v>155.89</v>
      </c>
      <c r="G31" s="18">
        <f t="shared" si="1"/>
        <v>5.4</v>
      </c>
      <c r="H31" s="18">
        <f t="shared" si="1"/>
        <v>1301.616</v>
      </c>
      <c r="I31" s="18">
        <f t="shared" si="1"/>
        <v>74.67</v>
      </c>
      <c r="J31" s="18">
        <f t="shared" si="1"/>
        <v>168.99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2358</v>
      </c>
      <c r="P31" s="18">
        <f t="shared" si="1"/>
        <v>42.575</v>
      </c>
      <c r="Q31" s="18">
        <f t="shared" si="1"/>
        <v>0</v>
      </c>
      <c r="R31" s="18">
        <f t="shared" si="1"/>
        <v>565.92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170.95499999999998</v>
      </c>
      <c r="W31" s="18">
        <f t="shared" si="1"/>
        <v>0</v>
      </c>
      <c r="X31" s="18">
        <f t="shared" si="1"/>
        <v>235.8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7">
        <f>SUM(D31:Z31)</f>
        <v>5712.284000000001</v>
      </c>
      <c r="E33" s="5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I16" sqref="AI1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 t="s">
        <v>3</v>
      </c>
      <c r="P1" s="49"/>
      <c r="Q1" s="49"/>
      <c r="R1" s="49"/>
      <c r="S1" s="4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0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4</v>
      </c>
      <c r="F6" s="23" t="s">
        <v>2</v>
      </c>
      <c r="G6" s="52" t="s">
        <v>40</v>
      </c>
      <c r="H6" s="52"/>
      <c r="I6" s="52"/>
      <c r="J6" s="52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5"/>
      <c r="C9" s="56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60</v>
      </c>
      <c r="O9" s="7" t="s">
        <v>25</v>
      </c>
      <c r="P9" s="7" t="s">
        <v>26</v>
      </c>
      <c r="Q9" s="7" t="s">
        <v>27</v>
      </c>
      <c r="R9" s="7" t="s">
        <v>28</v>
      </c>
      <c r="S9" s="7" t="s">
        <v>36</v>
      </c>
      <c r="T9" s="25" t="s">
        <v>37</v>
      </c>
      <c r="U9" s="25" t="s">
        <v>33</v>
      </c>
      <c r="V9" s="25" t="s">
        <v>51</v>
      </c>
      <c r="W9" s="25" t="s">
        <v>57</v>
      </c>
      <c r="X9" s="25"/>
      <c r="Y9" s="25"/>
      <c r="Z9" s="11"/>
    </row>
    <row r="10" spans="1:26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3"/>
      <c r="C17" s="6" t="s">
        <v>45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5"/>
      <c r="C19" s="12" t="s">
        <v>48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>
        <v>100</v>
      </c>
      <c r="W19" s="27"/>
      <c r="X19" s="27"/>
      <c r="Y19" s="27"/>
      <c r="Z19" s="13"/>
    </row>
    <row r="20" spans="1:26" ht="15.75">
      <c r="A20" s="2"/>
      <c r="B20" s="42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55</v>
      </c>
      <c r="K20" s="9">
        <v>15</v>
      </c>
      <c r="L20" s="9">
        <v>110</v>
      </c>
      <c r="M20" s="9">
        <v>20</v>
      </c>
      <c r="N20" s="9">
        <v>10</v>
      </c>
      <c r="O20" s="9"/>
      <c r="P20" s="9">
        <v>5</v>
      </c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3"/>
      <c r="C21" s="6" t="s">
        <v>43</v>
      </c>
      <c r="D21" s="6"/>
      <c r="E21" s="6"/>
      <c r="F21" s="6"/>
      <c r="G21" s="6"/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3"/>
      <c r="C22" s="6" t="s">
        <v>54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70</v>
      </c>
      <c r="P22" s="6"/>
      <c r="Q22" s="6"/>
      <c r="R22" s="6"/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3"/>
      <c r="C23" s="6" t="s">
        <v>59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>
        <v>20</v>
      </c>
      <c r="X23" s="26"/>
      <c r="Y23" s="26"/>
      <c r="Z23" s="11"/>
    </row>
    <row r="24" spans="1:26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2" t="s">
        <v>29</v>
      </c>
      <c r="C25" s="9" t="s">
        <v>50</v>
      </c>
      <c r="D25" s="9"/>
      <c r="E25" s="9"/>
      <c r="F25" s="9"/>
      <c r="G25" s="9"/>
      <c r="H25" s="9">
        <v>15</v>
      </c>
      <c r="I25" s="9"/>
      <c r="J25" s="9"/>
      <c r="K25" s="9"/>
      <c r="L25" s="9"/>
      <c r="M25" s="9"/>
      <c r="N25" s="9"/>
      <c r="O25" s="9"/>
      <c r="P25" s="9"/>
      <c r="Q25" s="9"/>
      <c r="R25" s="9">
        <v>40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27</v>
      </c>
      <c r="I28" s="16">
        <f t="shared" si="0"/>
        <v>0</v>
      </c>
      <c r="J28" s="16">
        <f t="shared" si="0"/>
        <v>55</v>
      </c>
      <c r="K28" s="16">
        <f t="shared" si="0"/>
        <v>35</v>
      </c>
      <c r="L28" s="16">
        <f t="shared" si="0"/>
        <v>360</v>
      </c>
      <c r="M28" s="16">
        <f t="shared" si="0"/>
        <v>30</v>
      </c>
      <c r="N28" s="16">
        <f t="shared" si="0"/>
        <v>10</v>
      </c>
      <c r="O28" s="16">
        <f t="shared" si="0"/>
        <v>70</v>
      </c>
      <c r="P28" s="16">
        <f t="shared" si="0"/>
        <v>10</v>
      </c>
      <c r="Q28" s="16">
        <f t="shared" si="0"/>
        <v>0</v>
      </c>
      <c r="R28" s="16">
        <f>SUM(R10:R27)</f>
        <v>120</v>
      </c>
      <c r="S28" s="16">
        <f t="shared" si="0"/>
        <v>0</v>
      </c>
      <c r="T28" s="16">
        <f t="shared" si="0"/>
        <v>0</v>
      </c>
      <c r="U28" s="16">
        <f t="shared" si="0"/>
        <v>5</v>
      </c>
      <c r="V28" s="16">
        <f t="shared" si="0"/>
        <v>100</v>
      </c>
      <c r="W28" s="16">
        <f t="shared" si="0"/>
        <v>20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1.755</v>
      </c>
      <c r="I29" s="17">
        <f>I28*A29/1000</f>
        <v>0</v>
      </c>
      <c r="J29" s="17">
        <f>J28*A29/1000</f>
        <v>3.575</v>
      </c>
      <c r="K29" s="17">
        <f>K28*A29/1000</f>
        <v>2.275</v>
      </c>
      <c r="L29" s="17">
        <f>L28*A29/1000</f>
        <v>23.4</v>
      </c>
      <c r="M29" s="17">
        <f>M28*A29/1000</f>
        <v>1.95</v>
      </c>
      <c r="N29" s="17">
        <f>N28*A29/1000</f>
        <v>0.65</v>
      </c>
      <c r="O29" s="17">
        <f>O28*A29/1000</f>
        <v>4.55</v>
      </c>
      <c r="P29" s="17">
        <f>P28*A29/1000</f>
        <v>0.65</v>
      </c>
      <c r="Q29" s="17">
        <f>Q28*A29/1000</f>
        <v>0</v>
      </c>
      <c r="R29" s="17">
        <f>R28*A29/1000</f>
        <v>7.8</v>
      </c>
      <c r="S29" s="17">
        <f>S28*A29/1000</f>
        <v>0</v>
      </c>
      <c r="T29" s="17">
        <f>T28*A29/1000</f>
        <v>0</v>
      </c>
      <c r="U29" s="17">
        <f>U28*A29/1000</f>
        <v>0.325</v>
      </c>
      <c r="V29" s="17">
        <f>V28*A29/1000</f>
        <v>6.5</v>
      </c>
      <c r="W29" s="17">
        <f>W28*A29/1000</f>
        <v>1.3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6" t="s">
        <v>11</v>
      </c>
      <c r="C30" s="47"/>
      <c r="D30" s="6">
        <v>28</v>
      </c>
      <c r="E30" s="6">
        <v>33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/>
      <c r="W30" s="6">
        <v>90</v>
      </c>
      <c r="X30" s="6"/>
      <c r="Y30" s="6"/>
      <c r="Z30" s="6"/>
    </row>
    <row r="31" spans="1:26" ht="15.75">
      <c r="A31" s="2"/>
      <c r="B31" s="46" t="s">
        <v>12</v>
      </c>
      <c r="C31" s="47"/>
      <c r="D31" s="18">
        <f>D29*D30</f>
        <v>0</v>
      </c>
      <c r="E31" s="18">
        <f aca="true" t="shared" si="1" ref="E31:Z31">E29*E30</f>
        <v>0</v>
      </c>
      <c r="F31" s="18">
        <f t="shared" si="1"/>
        <v>33.15</v>
      </c>
      <c r="G31" s="18">
        <f t="shared" si="1"/>
        <v>11.7</v>
      </c>
      <c r="H31" s="18">
        <f t="shared" si="1"/>
        <v>631.8</v>
      </c>
      <c r="I31" s="18">
        <f t="shared" si="1"/>
        <v>0</v>
      </c>
      <c r="J31" s="18">
        <f t="shared" si="1"/>
        <v>53.625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33.15</v>
      </c>
      <c r="O31" s="18">
        <f t="shared" si="1"/>
        <v>1365</v>
      </c>
      <c r="P31" s="18">
        <f t="shared" si="1"/>
        <v>42.25</v>
      </c>
      <c r="Q31" s="18">
        <f t="shared" si="1"/>
        <v>0</v>
      </c>
      <c r="R31" s="18">
        <f t="shared" si="1"/>
        <v>374.4</v>
      </c>
      <c r="S31" s="18">
        <f t="shared" si="1"/>
        <v>0</v>
      </c>
      <c r="T31" s="18">
        <f t="shared" si="1"/>
        <v>0</v>
      </c>
      <c r="U31" s="18">
        <f t="shared" si="1"/>
        <v>41.6</v>
      </c>
      <c r="V31" s="18">
        <f t="shared" si="1"/>
        <v>0</v>
      </c>
      <c r="W31" s="18">
        <f t="shared" si="1"/>
        <v>117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7">
        <f>SUM(D31:Z31)</f>
        <v>2703.675</v>
      </c>
      <c r="E33" s="5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2022-04-18T15:12:27Z</cp:lastPrinted>
  <dcterms:created xsi:type="dcterms:W3CDTF">2014-09-14T09:01:24Z</dcterms:created>
  <dcterms:modified xsi:type="dcterms:W3CDTF">2022-05-04T16:25:43Z</dcterms:modified>
  <cp:category/>
  <cp:version/>
  <cp:contentType/>
  <cp:contentStatus/>
</cp:coreProperties>
</file>